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"/>
  </bookViews>
  <sheets>
    <sheet name="1" sheetId="1" r:id="rId1"/>
    <sheet name="1.1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6" i="2"/>
  <c r="G9"/>
  <c r="G8"/>
  <c r="G15"/>
  <c r="G14"/>
  <c r="G13"/>
  <c r="G12"/>
  <c r="G11"/>
  <c r="G10"/>
  <c r="G7"/>
  <c r="I6"/>
  <c r="I7"/>
  <c r="I8"/>
  <c r="I9"/>
  <c r="I10"/>
  <c r="I11"/>
  <c r="I12"/>
  <c r="I13"/>
  <c r="I14"/>
  <c r="I15"/>
  <c r="J18"/>
  <c r="I18" s="1"/>
</calcChain>
</file>

<file path=xl/sharedStrings.xml><?xml version="1.0" encoding="utf-8"?>
<sst xmlns="http://schemas.openxmlformats.org/spreadsheetml/2006/main" count="48" uniqueCount="38">
  <si>
    <t>同德县</t>
  </si>
  <si>
    <t>县级财政补助</t>
    <phoneticPr fontId="2" type="noConversion"/>
  </si>
  <si>
    <t>合计</t>
  </si>
  <si>
    <t>初中</t>
    <phoneticPr fontId="2" type="noConversion"/>
  </si>
  <si>
    <t>小学</t>
    <phoneticPr fontId="2" type="noConversion"/>
  </si>
  <si>
    <t>初中</t>
  </si>
  <si>
    <t>小学</t>
  </si>
  <si>
    <t xml:space="preserve">     资金下达(万元) </t>
    <phoneticPr fontId="2" type="noConversion"/>
  </si>
  <si>
    <t>实际补助资金（万元）</t>
    <phoneticPr fontId="2" type="noConversion"/>
  </si>
  <si>
    <t>补助标准
（元/生、学年）</t>
  </si>
  <si>
    <t>2015年义务教育学生</t>
    <phoneticPr fontId="2" type="noConversion"/>
  </si>
  <si>
    <t>地区或学校</t>
    <phoneticPr fontId="2" type="noConversion"/>
  </si>
  <si>
    <t>单位：人、万元</t>
  </si>
  <si>
    <t>附件1</t>
    <phoneticPr fontId="2" type="noConversion"/>
  </si>
  <si>
    <t>合计</t>
    <phoneticPr fontId="2" type="noConversion"/>
  </si>
  <si>
    <t>直拨至各中学</t>
    <phoneticPr fontId="2" type="noConversion"/>
  </si>
  <si>
    <t>唐谷镇谷芒寄校</t>
    <phoneticPr fontId="2" type="noConversion"/>
  </si>
  <si>
    <t>唐谷镇唐干寄校</t>
    <phoneticPr fontId="2" type="noConversion"/>
  </si>
  <si>
    <t>尕巴松多镇贡麻寄校</t>
    <phoneticPr fontId="2" type="noConversion"/>
  </si>
  <si>
    <t>尕巴松多镇尕群寄校</t>
    <phoneticPr fontId="2" type="noConversion"/>
  </si>
  <si>
    <t>同德县卡力岗完小</t>
    <phoneticPr fontId="2" type="noConversion"/>
  </si>
  <si>
    <t>秀麻乡斗后寄校</t>
    <phoneticPr fontId="2" type="noConversion"/>
  </si>
  <si>
    <t>河北乡英奴乎寄校</t>
    <phoneticPr fontId="2" type="noConversion"/>
  </si>
  <si>
    <t>河秀逸夫寄宿制完小</t>
    <phoneticPr fontId="2" type="noConversion"/>
  </si>
  <si>
    <t>乡镇八所（直拨至教育局）</t>
    <phoneticPr fontId="2" type="noConversion"/>
  </si>
  <si>
    <t>直拨至各小学</t>
    <phoneticPr fontId="2" type="noConversion"/>
  </si>
  <si>
    <t>省级资金</t>
    <phoneticPr fontId="2" type="noConversion"/>
  </si>
  <si>
    <t xml:space="preserve">    实际资金下达(元) </t>
    <phoneticPr fontId="2" type="noConversion"/>
  </si>
  <si>
    <t xml:space="preserve">实际补助资金(元) </t>
    <phoneticPr fontId="2" type="noConversion"/>
  </si>
  <si>
    <r>
      <t>2</t>
    </r>
    <r>
      <rPr>
        <sz val="11"/>
        <color indexed="8"/>
        <rFont val="宋体"/>
        <charset val="134"/>
      </rPr>
      <t>015年义务教育寄宿学生</t>
    </r>
    <phoneticPr fontId="2" type="noConversion"/>
  </si>
  <si>
    <t>附件1.1</t>
    <phoneticPr fontId="2" type="noConversion"/>
  </si>
  <si>
    <r>
      <t xml:space="preserve"> </t>
    </r>
    <r>
      <rPr>
        <sz val="20"/>
        <color indexed="8"/>
        <rFont val="黑体"/>
        <family val="3"/>
        <charset val="134"/>
      </rPr>
      <t>2016年义务教育阶段寄宿生生活费县级配套资金分配表</t>
    </r>
    <phoneticPr fontId="2" type="noConversion"/>
  </si>
  <si>
    <t xml:space="preserve"> 2016年义务教育阶段寄宿生生活费县级配套资金分配表</t>
    <phoneticPr fontId="2" type="noConversion"/>
  </si>
  <si>
    <t>单位：人、元</t>
    <phoneticPr fontId="1" type="noConversion"/>
  </si>
  <si>
    <t>同德县民族寄宿制小学</t>
    <phoneticPr fontId="2" type="noConversion"/>
  </si>
  <si>
    <t>同德县宗日寄宿制小学</t>
    <phoneticPr fontId="2" type="noConversion"/>
  </si>
  <si>
    <t>同德县第一民族中学</t>
    <phoneticPr fontId="2" type="noConversion"/>
  </si>
  <si>
    <t>同德县第二民族中学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</si>
</sst>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4"/>
      <color theme="1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20"/>
      <color theme="1"/>
      <name val="黑体"/>
      <family val="3"/>
      <charset val="134"/>
    </font>
    <font>
      <sz val="20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F12" sqref="F12"/>
    </sheetView>
  </sheetViews>
  <sheetFormatPr defaultRowHeight="13.5"/>
  <cols>
    <col min="1" max="1" width="15" customWidth="1"/>
    <col min="2" max="9" width="14.5" customWidth="1"/>
  </cols>
  <sheetData>
    <row r="1" spans="1:9" ht="59.25" customHeight="1">
      <c r="A1" s="12" t="s">
        <v>13</v>
      </c>
      <c r="B1" s="12"/>
      <c r="C1" s="12"/>
      <c r="D1" s="12"/>
      <c r="E1" s="12"/>
      <c r="F1" s="12"/>
      <c r="G1" s="12"/>
      <c r="H1" s="12"/>
      <c r="I1" s="12"/>
    </row>
    <row r="2" spans="1:9" ht="87.75" customHeight="1">
      <c r="A2" s="13" t="s">
        <v>31</v>
      </c>
      <c r="B2" s="13"/>
      <c r="C2" s="13"/>
      <c r="D2" s="13"/>
      <c r="E2" s="13"/>
      <c r="F2" s="13"/>
      <c r="G2" s="13"/>
      <c r="H2" s="13"/>
      <c r="I2" s="13"/>
    </row>
    <row r="3" spans="1:9" ht="36.75" customHeight="1">
      <c r="A3" s="14" t="s">
        <v>12</v>
      </c>
      <c r="B3" s="14"/>
      <c r="C3" s="14"/>
      <c r="D3" s="14"/>
      <c r="E3" s="14"/>
      <c r="F3" s="14"/>
      <c r="G3" s="14"/>
      <c r="H3" s="14"/>
      <c r="I3" s="14"/>
    </row>
    <row r="4" spans="1:9" ht="62.25" customHeight="1">
      <c r="A4" s="15" t="s">
        <v>11</v>
      </c>
      <c r="B4" s="15" t="s">
        <v>10</v>
      </c>
      <c r="C4" s="15"/>
      <c r="D4" s="15"/>
      <c r="E4" s="16" t="s">
        <v>9</v>
      </c>
      <c r="F4" s="16"/>
      <c r="G4" s="17" t="s">
        <v>8</v>
      </c>
      <c r="H4" s="18" t="s">
        <v>7</v>
      </c>
      <c r="I4" s="15"/>
    </row>
    <row r="5" spans="1:9" ht="50.25" customHeight="1">
      <c r="A5" s="15"/>
      <c r="B5" s="7" t="s">
        <v>2</v>
      </c>
      <c r="C5" s="7" t="s">
        <v>6</v>
      </c>
      <c r="D5" s="7" t="s">
        <v>5</v>
      </c>
      <c r="E5" s="7" t="s">
        <v>4</v>
      </c>
      <c r="F5" s="1" t="s">
        <v>3</v>
      </c>
      <c r="G5" s="16"/>
      <c r="H5" s="7" t="s">
        <v>2</v>
      </c>
      <c r="I5" s="7" t="s">
        <v>1</v>
      </c>
    </row>
    <row r="6" spans="1:9" ht="50.25" customHeight="1">
      <c r="A6" s="7" t="s">
        <v>0</v>
      </c>
      <c r="B6" s="7">
        <v>7106</v>
      </c>
      <c r="C6" s="7">
        <v>4506</v>
      </c>
      <c r="D6" s="7">
        <v>2600</v>
      </c>
      <c r="E6" s="7">
        <v>48</v>
      </c>
      <c r="F6" s="7">
        <v>48</v>
      </c>
      <c r="G6" s="7">
        <v>34.11</v>
      </c>
      <c r="H6" s="7">
        <v>34.11</v>
      </c>
      <c r="I6" s="7">
        <v>34.11</v>
      </c>
    </row>
  </sheetData>
  <mergeCells count="8">
    <mergeCell ref="A1:I1"/>
    <mergeCell ref="A2:I2"/>
    <mergeCell ref="A3:I3"/>
    <mergeCell ref="A4:A5"/>
    <mergeCell ref="B4:D4"/>
    <mergeCell ref="E4:F4"/>
    <mergeCell ref="G4:G5"/>
    <mergeCell ref="H4:I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I18" sqref="I18"/>
    </sheetView>
  </sheetViews>
  <sheetFormatPr defaultRowHeight="13.5"/>
  <cols>
    <col min="2" max="2" width="24.75" customWidth="1"/>
    <col min="3" max="3" width="11.25" customWidth="1"/>
    <col min="4" max="4" width="12.375" customWidth="1"/>
    <col min="7" max="7" width="10.25" customWidth="1"/>
    <col min="8" max="8" width="10.125" customWidth="1"/>
    <col min="9" max="9" width="14.375" customWidth="1"/>
    <col min="10" max="10" width="14.625" customWidth="1"/>
  </cols>
  <sheetData>
    <row r="1" spans="1:10" ht="29.25" customHeight="1">
      <c r="A1" s="21" t="s">
        <v>30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40.5" customHeight="1">
      <c r="A2" s="22" t="s">
        <v>32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29.25" customHeight="1">
      <c r="B3" s="24" t="s">
        <v>33</v>
      </c>
      <c r="C3" s="14"/>
      <c r="D3" s="14"/>
      <c r="E3" s="14"/>
      <c r="F3" s="14"/>
      <c r="G3" s="14"/>
      <c r="H3" s="14"/>
      <c r="I3" s="14"/>
      <c r="J3" s="14"/>
    </row>
    <row r="4" spans="1:10" ht="29.25" customHeight="1">
      <c r="A4" s="16" t="s">
        <v>11</v>
      </c>
      <c r="B4" s="20"/>
      <c r="C4" s="18" t="s">
        <v>29</v>
      </c>
      <c r="D4" s="15"/>
      <c r="E4" s="16" t="s">
        <v>9</v>
      </c>
      <c r="F4" s="16"/>
      <c r="G4" s="16" t="s">
        <v>28</v>
      </c>
      <c r="H4" s="17"/>
      <c r="I4" s="15" t="s">
        <v>27</v>
      </c>
      <c r="J4" s="15"/>
    </row>
    <row r="5" spans="1:10" ht="29.25" customHeight="1">
      <c r="A5" s="20"/>
      <c r="B5" s="20"/>
      <c r="C5" s="7" t="s">
        <v>6</v>
      </c>
      <c r="D5" s="7" t="s">
        <v>5</v>
      </c>
      <c r="E5" s="9" t="s">
        <v>4</v>
      </c>
      <c r="F5" s="9" t="s">
        <v>3</v>
      </c>
      <c r="G5" s="9" t="s">
        <v>4</v>
      </c>
      <c r="H5" s="9" t="s">
        <v>3</v>
      </c>
      <c r="I5" s="7" t="s">
        <v>2</v>
      </c>
      <c r="J5" s="7" t="s">
        <v>26</v>
      </c>
    </row>
    <row r="6" spans="1:10" ht="29.25" customHeight="1">
      <c r="A6" s="19" t="s">
        <v>25</v>
      </c>
      <c r="B6" s="2" t="s">
        <v>34</v>
      </c>
      <c r="C6" s="7">
        <v>1508</v>
      </c>
      <c r="D6" s="7"/>
      <c r="E6" s="7">
        <v>48</v>
      </c>
      <c r="F6" s="7"/>
      <c r="G6" s="7">
        <f>C6*E6+16</f>
        <v>72400</v>
      </c>
      <c r="H6" s="7"/>
      <c r="I6" s="7">
        <f t="shared" ref="I6:I18" si="0">J6</f>
        <v>72400</v>
      </c>
      <c r="J6" s="7">
        <v>72400</v>
      </c>
    </row>
    <row r="7" spans="1:10" ht="29.25" customHeight="1">
      <c r="A7" s="20"/>
      <c r="B7" s="2" t="s">
        <v>35</v>
      </c>
      <c r="C7" s="7">
        <v>1248</v>
      </c>
      <c r="D7" s="7"/>
      <c r="E7" s="7">
        <v>48</v>
      </c>
      <c r="F7" s="7"/>
      <c r="G7" s="7">
        <f>C7*E7-4</f>
        <v>59900</v>
      </c>
      <c r="H7" s="7"/>
      <c r="I7" s="7">
        <f t="shared" si="0"/>
        <v>59900</v>
      </c>
      <c r="J7" s="7">
        <v>59900</v>
      </c>
    </row>
    <row r="8" spans="1:10" ht="21.75" customHeight="1">
      <c r="A8" s="19" t="s">
        <v>24</v>
      </c>
      <c r="B8" s="4" t="s">
        <v>23</v>
      </c>
      <c r="C8" s="8">
        <v>280</v>
      </c>
      <c r="D8" s="7"/>
      <c r="E8" s="7">
        <v>48</v>
      </c>
      <c r="F8" s="7"/>
      <c r="G8" s="7">
        <f>C8*E8-40</f>
        <v>13400</v>
      </c>
      <c r="H8" s="7"/>
      <c r="I8" s="7">
        <f t="shared" si="0"/>
        <v>13400</v>
      </c>
      <c r="J8" s="7">
        <v>13400</v>
      </c>
    </row>
    <row r="9" spans="1:10" ht="21.75" customHeight="1">
      <c r="A9" s="20"/>
      <c r="B9" s="6" t="s">
        <v>22</v>
      </c>
      <c r="C9" s="7">
        <v>323</v>
      </c>
      <c r="D9" s="7"/>
      <c r="E9" s="7">
        <v>48</v>
      </c>
      <c r="F9" s="7"/>
      <c r="G9" s="7">
        <f>C9*E9-4</f>
        <v>15500</v>
      </c>
      <c r="H9" s="7"/>
      <c r="I9" s="7">
        <f t="shared" si="0"/>
        <v>15500</v>
      </c>
      <c r="J9" s="7">
        <v>15500</v>
      </c>
    </row>
    <row r="10" spans="1:10" ht="21.75" customHeight="1">
      <c r="A10" s="20"/>
      <c r="B10" s="6" t="s">
        <v>21</v>
      </c>
      <c r="C10" s="7">
        <v>335</v>
      </c>
      <c r="D10" s="7"/>
      <c r="E10" s="7">
        <v>48</v>
      </c>
      <c r="F10" s="7"/>
      <c r="G10" s="7">
        <f>C10*E10+20</f>
        <v>16100</v>
      </c>
      <c r="H10" s="7"/>
      <c r="I10" s="7">
        <f t="shared" si="0"/>
        <v>16100</v>
      </c>
      <c r="J10" s="7">
        <v>16100</v>
      </c>
    </row>
    <row r="11" spans="1:10" ht="21.75" customHeight="1">
      <c r="A11" s="20"/>
      <c r="B11" s="6" t="s">
        <v>20</v>
      </c>
      <c r="C11" s="7">
        <v>153</v>
      </c>
      <c r="D11" s="7"/>
      <c r="E11" s="7">
        <v>48</v>
      </c>
      <c r="F11" s="7"/>
      <c r="G11" s="7">
        <f>C11*E11+56</f>
        <v>7400</v>
      </c>
      <c r="H11" s="7"/>
      <c r="I11" s="7">
        <f t="shared" si="0"/>
        <v>7400</v>
      </c>
      <c r="J11" s="7">
        <v>7400</v>
      </c>
    </row>
    <row r="12" spans="1:10" ht="21.75" customHeight="1">
      <c r="A12" s="20"/>
      <c r="B12" s="6" t="s">
        <v>19</v>
      </c>
      <c r="C12" s="7">
        <v>168</v>
      </c>
      <c r="D12" s="7"/>
      <c r="E12" s="7">
        <v>48</v>
      </c>
      <c r="F12" s="7"/>
      <c r="G12" s="7">
        <f>C12*E12+36</f>
        <v>8100</v>
      </c>
      <c r="H12" s="7"/>
      <c r="I12" s="7">
        <f t="shared" si="0"/>
        <v>8100</v>
      </c>
      <c r="J12" s="7">
        <v>8100</v>
      </c>
    </row>
    <row r="13" spans="1:10" ht="21.75" customHeight="1">
      <c r="A13" s="20"/>
      <c r="B13" s="6" t="s">
        <v>18</v>
      </c>
      <c r="C13" s="7">
        <v>237</v>
      </c>
      <c r="D13" s="7"/>
      <c r="E13" s="7">
        <v>48</v>
      </c>
      <c r="F13" s="7"/>
      <c r="G13" s="7">
        <f>C13*E13+24</f>
        <v>11400</v>
      </c>
      <c r="H13" s="7"/>
      <c r="I13" s="7">
        <f t="shared" si="0"/>
        <v>11400</v>
      </c>
      <c r="J13" s="7">
        <v>11400</v>
      </c>
    </row>
    <row r="14" spans="1:10" ht="21.75" customHeight="1">
      <c r="A14" s="20"/>
      <c r="B14" s="6" t="s">
        <v>17</v>
      </c>
      <c r="C14" s="7">
        <v>98</v>
      </c>
      <c r="D14" s="7"/>
      <c r="E14" s="7">
        <v>48</v>
      </c>
      <c r="F14" s="7"/>
      <c r="G14" s="7">
        <f>C14*E14-4</f>
        <v>4700</v>
      </c>
      <c r="H14" s="7"/>
      <c r="I14" s="7">
        <f t="shared" si="0"/>
        <v>4700</v>
      </c>
      <c r="J14" s="7">
        <v>4700</v>
      </c>
    </row>
    <row r="15" spans="1:10" ht="21.75" customHeight="1">
      <c r="A15" s="20"/>
      <c r="B15" s="6" t="s">
        <v>16</v>
      </c>
      <c r="C15" s="7">
        <v>156</v>
      </c>
      <c r="D15" s="7"/>
      <c r="E15" s="7">
        <v>48</v>
      </c>
      <c r="F15" s="7"/>
      <c r="G15" s="7">
        <f>C15*E15+12</f>
        <v>7500</v>
      </c>
      <c r="H15" s="7"/>
      <c r="I15" s="7">
        <f t="shared" si="0"/>
        <v>7500</v>
      </c>
      <c r="J15" s="7">
        <v>7500</v>
      </c>
    </row>
    <row r="16" spans="1:10" ht="29.25" customHeight="1">
      <c r="A16" s="19" t="s">
        <v>15</v>
      </c>
      <c r="B16" s="2" t="s">
        <v>37</v>
      </c>
      <c r="C16" s="7"/>
      <c r="D16" s="5">
        <v>1125</v>
      </c>
      <c r="E16" s="5"/>
      <c r="F16" s="7">
        <v>48</v>
      </c>
      <c r="G16" s="7"/>
      <c r="H16" s="7"/>
      <c r="I16" s="7">
        <v>54000</v>
      </c>
      <c r="J16" s="7">
        <v>54000</v>
      </c>
    </row>
    <row r="17" spans="1:10" ht="29.25" customHeight="1">
      <c r="A17" s="20"/>
      <c r="B17" s="11" t="s">
        <v>36</v>
      </c>
      <c r="C17" s="7"/>
      <c r="D17" s="5">
        <v>1475</v>
      </c>
      <c r="E17" s="5"/>
      <c r="F17" s="7">
        <v>48</v>
      </c>
      <c r="G17" s="7"/>
      <c r="H17" s="7"/>
      <c r="I17" s="7">
        <v>70700</v>
      </c>
      <c r="J17" s="10">
        <v>70700</v>
      </c>
    </row>
    <row r="18" spans="1:10" ht="29.25" customHeight="1">
      <c r="A18" s="4" t="s">
        <v>14</v>
      </c>
      <c r="B18" s="3"/>
      <c r="C18" s="5">
        <v>4506</v>
      </c>
      <c r="D18" s="7">
        <v>2600</v>
      </c>
      <c r="E18" s="7"/>
      <c r="F18" s="7"/>
      <c r="G18" s="7">
        <v>216400</v>
      </c>
      <c r="H18" s="7">
        <v>124700</v>
      </c>
      <c r="I18" s="7">
        <f t="shared" si="0"/>
        <v>341100</v>
      </c>
      <c r="J18" s="7">
        <f>SUM(J6:J17)</f>
        <v>341100</v>
      </c>
    </row>
  </sheetData>
  <mergeCells count="11">
    <mergeCell ref="A6:A7"/>
    <mergeCell ref="A8:A15"/>
    <mergeCell ref="A16:A17"/>
    <mergeCell ref="A1:J1"/>
    <mergeCell ref="A2:J2"/>
    <mergeCell ref="B3:J3"/>
    <mergeCell ref="A4:B5"/>
    <mergeCell ref="C4:D4"/>
    <mergeCell ref="E4:F4"/>
    <mergeCell ref="G4:H4"/>
    <mergeCell ref="I4:J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1.1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2016-04-25T02:10:44Z</dcterms:modified>
</cp:coreProperties>
</file>