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<sst xmlns="http://schemas.openxmlformats.org/spreadsheetml/2006/main" count="241" uniqueCount="123">
  <si>
    <t>2026年第三批“530”帮扶小额信贷贴息名单</t>
  </si>
  <si>
    <t>序号</t>
  </si>
  <si>
    <t>县</t>
  </si>
  <si>
    <t>乡镇</t>
  </si>
  <si>
    <t>行政村</t>
  </si>
  <si>
    <t>贷款人姓名</t>
  </si>
  <si>
    <t>贷款银行</t>
  </si>
  <si>
    <t>贷款金额(元)</t>
  </si>
  <si>
    <t>借款日</t>
  </si>
  <si>
    <t>到期日</t>
  </si>
  <si>
    <t>年利率(%)</t>
  </si>
  <si>
    <t>贴息利率(%)</t>
  </si>
  <si>
    <t>归还时间</t>
  </si>
  <si>
    <t>贷款天数</t>
  </si>
  <si>
    <t>贴息金额</t>
  </si>
  <si>
    <t>同德县</t>
  </si>
  <si>
    <t>唐谷镇</t>
  </si>
  <si>
    <t>那仁村</t>
  </si>
  <si>
    <t>力毛才让</t>
  </si>
  <si>
    <t>同德农商银行</t>
  </si>
  <si>
    <t>20240118</t>
  </si>
  <si>
    <t>20250118</t>
  </si>
  <si>
    <t>同德农商银行唐谷支行</t>
  </si>
  <si>
    <t>20241217</t>
  </si>
  <si>
    <t>20251217</t>
  </si>
  <si>
    <t>农村商业银行</t>
  </si>
  <si>
    <t>2023/01/10</t>
  </si>
  <si>
    <t>20240110</t>
  </si>
  <si>
    <t>托斯村</t>
  </si>
  <si>
    <t>普毛吉</t>
  </si>
  <si>
    <t>同德农村商业银行唐谷支行</t>
  </si>
  <si>
    <t>3.1</t>
  </si>
  <si>
    <t>加拉村</t>
  </si>
  <si>
    <t>巴依</t>
  </si>
  <si>
    <t>20230720</t>
  </si>
  <si>
    <t>20240720</t>
  </si>
  <si>
    <t>河北乡</t>
  </si>
  <si>
    <t>赛羊村</t>
  </si>
  <si>
    <t>索南措</t>
  </si>
  <si>
    <t>青海同德农村商业银行股份有限公司河北支行</t>
  </si>
  <si>
    <t>巴沟乡</t>
  </si>
  <si>
    <t>松多村</t>
  </si>
  <si>
    <t>兰本</t>
  </si>
  <si>
    <t>青海同德农村商业银行股份有限公司营业部</t>
  </si>
  <si>
    <t>20250417</t>
  </si>
  <si>
    <t>20260417</t>
  </si>
  <si>
    <t>尕巴松多镇</t>
  </si>
  <si>
    <t>瓜什则村</t>
  </si>
  <si>
    <t>拉修加</t>
  </si>
  <si>
    <t>20250415</t>
  </si>
  <si>
    <t>20260415</t>
  </si>
  <si>
    <t>青迈村</t>
  </si>
  <si>
    <t>才旦久买</t>
  </si>
  <si>
    <t>青海同德农村商业银行股份有限公司唐谷支行</t>
  </si>
  <si>
    <t>格什格村</t>
  </si>
  <si>
    <t>聂知加</t>
  </si>
  <si>
    <t>申吾村</t>
  </si>
  <si>
    <t>化青加</t>
  </si>
  <si>
    <t>同德农商银行营业部</t>
  </si>
  <si>
    <t>20240806</t>
  </si>
  <si>
    <t>20250806</t>
  </si>
  <si>
    <t>赛堂村</t>
  </si>
  <si>
    <t>项保</t>
  </si>
  <si>
    <t>同德农商银行河北支行</t>
  </si>
  <si>
    <t>20240822</t>
  </si>
  <si>
    <t>20250822</t>
  </si>
  <si>
    <t>20250813</t>
  </si>
  <si>
    <t>达杰</t>
  </si>
  <si>
    <t>20241023</t>
  </si>
  <si>
    <t>20251023</t>
  </si>
  <si>
    <t>完科村</t>
  </si>
  <si>
    <t>才让东知</t>
  </si>
  <si>
    <t>20250328</t>
  </si>
  <si>
    <t>20260328</t>
  </si>
  <si>
    <t>力伦村</t>
  </si>
  <si>
    <t>扎西加</t>
  </si>
  <si>
    <t>去乎加</t>
  </si>
  <si>
    <t>20250122</t>
  </si>
  <si>
    <t>20260122</t>
  </si>
  <si>
    <t>才措吉</t>
  </si>
  <si>
    <t>秀麻村</t>
  </si>
  <si>
    <t>三智加</t>
  </si>
  <si>
    <t>20241211</t>
  </si>
  <si>
    <t>20251211</t>
  </si>
  <si>
    <t>登登多杰</t>
  </si>
  <si>
    <t>措吉班玛</t>
  </si>
  <si>
    <t>秀麻乡</t>
  </si>
  <si>
    <t>德格村</t>
  </si>
  <si>
    <t>过多加</t>
  </si>
  <si>
    <t>20250423</t>
  </si>
  <si>
    <t>20260423</t>
  </si>
  <si>
    <t>桑当杰</t>
  </si>
  <si>
    <t>美日克村</t>
  </si>
  <si>
    <t>周太加</t>
  </si>
  <si>
    <t>参木吉</t>
  </si>
  <si>
    <t>20250414</t>
  </si>
  <si>
    <t>20260414</t>
  </si>
  <si>
    <t>上知迈村</t>
  </si>
  <si>
    <t>旦却措毛</t>
  </si>
  <si>
    <t>20250409</t>
  </si>
  <si>
    <t>20260409</t>
  </si>
  <si>
    <t>俄毛参</t>
  </si>
  <si>
    <t>青同德农村商业银行营业部</t>
  </si>
  <si>
    <t>20250515</t>
  </si>
  <si>
    <t>20260515</t>
  </si>
  <si>
    <t>多杰当周</t>
  </si>
  <si>
    <t>20250508</t>
  </si>
  <si>
    <t>20260508</t>
  </si>
  <si>
    <t>曲乃亥村</t>
  </si>
  <si>
    <t>秦元盛</t>
  </si>
  <si>
    <t>同德农村商业银行巴沟支行</t>
  </si>
  <si>
    <t>赛什堂村</t>
  </si>
  <si>
    <t>南太加</t>
  </si>
  <si>
    <t>20250507</t>
  </si>
  <si>
    <t>20260507</t>
  </si>
  <si>
    <t>赛唐村</t>
  </si>
  <si>
    <t>更尕娘吾</t>
  </si>
  <si>
    <t>20250528</t>
  </si>
  <si>
    <t>20260528</t>
  </si>
  <si>
    <t>3.0</t>
  </si>
  <si>
    <t>知后迈村</t>
  </si>
  <si>
    <t>劳巴</t>
  </si>
  <si>
    <t>共:32人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</si>
</sst>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72"/>
      <color theme="1"/>
      <name val="微软雅黑"/>
      <charset val="134"/>
    </font>
    <font>
      <sz val="72"/>
      <color theme="1"/>
      <name val="宋体"/>
      <charset val="134"/>
      <scheme val="minor"/>
    </font>
    <font>
      <b/>
      <sz val="26"/>
      <color theme="1"/>
      <name val="微软雅黑"/>
      <charset val="134"/>
    </font>
    <font>
      <b/>
      <sz val="26"/>
      <color theme="1"/>
      <name val="微软雅黑"/>
      <charset val="0"/>
    </font>
    <font>
      <sz val="26"/>
      <color theme="1"/>
      <name val="宋体"/>
      <charset val="134"/>
    </font>
    <font>
      <b/>
      <sz val="48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tabSelected="1" zoomScale="40" zoomScaleNormal="40" workbookViewId="0">
      <selection activeCell="K11" sqref="K11"/>
    </sheetView>
  </sheetViews>
  <sheetFormatPr defaultColWidth="9" defaultRowHeight="25.5"/>
  <cols>
    <col min="1" max="1" width="16.9583333333333" style="4" customWidth="1"/>
    <col min="2" max="2" width="24.9916666666667" style="4" customWidth="1"/>
    <col min="3" max="3" width="32.8166666666667" style="4" customWidth="1"/>
    <col min="4" max="4" width="28.125" style="4" customWidth="1"/>
    <col min="5" max="5" width="29.1083333333333" style="4" customWidth="1"/>
    <col min="6" max="6" width="74.6833333333333" style="5" customWidth="1"/>
    <col min="7" max="7" width="27.6666666666667" style="4" customWidth="1"/>
    <col min="8" max="8" width="38.125" style="4" customWidth="1"/>
    <col min="9" max="9" width="39.6916666666667" style="4" customWidth="1"/>
    <col min="10" max="10" width="22.1333333333333" style="4" customWidth="1"/>
    <col min="11" max="11" width="26.7833333333333" style="4" customWidth="1"/>
    <col min="12" max="12" width="26.7833333333333" style="6" customWidth="1"/>
    <col min="13" max="13" width="22.5" style="4" customWidth="1"/>
    <col min="14" max="14" width="28.2083333333333" style="7" customWidth="1"/>
    <col min="15" max="15" width="13.75" style="1"/>
    <col min="16" max="16384" width="9" style="1"/>
  </cols>
  <sheetData>
    <row r="1" s="1" customFormat="1" ht="133" customHeight="1" spans="1:1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9"/>
      <c r="N1" s="11"/>
    </row>
    <row r="2" s="2" customFormat="1" ht="73" customHeight="1" spans="1:14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4" t="s">
        <v>10</v>
      </c>
      <c r="K2" s="12" t="s">
        <v>11</v>
      </c>
      <c r="L2" s="15" t="s">
        <v>12</v>
      </c>
      <c r="M2" s="15" t="s">
        <v>13</v>
      </c>
      <c r="N2" s="16" t="s">
        <v>14</v>
      </c>
    </row>
    <row r="3" s="3" customFormat="1" ht="67" customHeight="1" spans="1:14">
      <c r="A3" s="17">
        <v>1</v>
      </c>
      <c r="B3" s="18" t="s">
        <v>15</v>
      </c>
      <c r="C3" s="18" t="s">
        <v>16</v>
      </c>
      <c r="D3" s="18" t="s">
        <v>17</v>
      </c>
      <c r="E3" s="19" t="s">
        <v>18</v>
      </c>
      <c r="F3" s="17" t="s">
        <v>19</v>
      </c>
      <c r="G3" s="20">
        <v>40000</v>
      </c>
      <c r="H3" s="20" t="s">
        <v>20</v>
      </c>
      <c r="I3" s="20" t="s">
        <v>21</v>
      </c>
      <c r="J3" s="21">
        <v>3.45</v>
      </c>
      <c r="K3" s="21">
        <v>3.45</v>
      </c>
      <c r="L3" s="22">
        <v>20241216</v>
      </c>
      <c r="M3" s="17">
        <v>333</v>
      </c>
      <c r="N3" s="23">
        <f>G3*M3/360*J3/100</f>
        <v>1276.5</v>
      </c>
    </row>
    <row r="4" s="3" customFormat="1" ht="67" customHeight="1" spans="1:14">
      <c r="A4" s="17">
        <v>2</v>
      </c>
      <c r="B4" s="18" t="s">
        <v>15</v>
      </c>
      <c r="C4" s="18" t="s">
        <v>16</v>
      </c>
      <c r="D4" s="18" t="s">
        <v>17</v>
      </c>
      <c r="E4" s="19" t="s">
        <v>18</v>
      </c>
      <c r="F4" s="17" t="s">
        <v>22</v>
      </c>
      <c r="G4" s="20">
        <v>50000</v>
      </c>
      <c r="H4" s="20" t="s">
        <v>23</v>
      </c>
      <c r="I4" s="20" t="s">
        <v>24</v>
      </c>
      <c r="J4" s="21">
        <v>3.1</v>
      </c>
      <c r="K4" s="21">
        <v>3.1</v>
      </c>
      <c r="L4" s="22">
        <v>20251125</v>
      </c>
      <c r="M4" s="17">
        <v>343</v>
      </c>
      <c r="N4" s="23">
        <f>G4*J4*M4/100/360</f>
        <v>1476.80555555556</v>
      </c>
    </row>
    <row r="5" s="3" customFormat="1" ht="67" customHeight="1" spans="1:14">
      <c r="A5" s="17">
        <v>3</v>
      </c>
      <c r="B5" s="18" t="s">
        <v>15</v>
      </c>
      <c r="C5" s="18" t="s">
        <v>16</v>
      </c>
      <c r="D5" s="18" t="s">
        <v>17</v>
      </c>
      <c r="E5" s="19" t="s">
        <v>18</v>
      </c>
      <c r="F5" s="17" t="s">
        <v>25</v>
      </c>
      <c r="G5" s="20">
        <v>30000</v>
      </c>
      <c r="H5" s="20" t="s">
        <v>26</v>
      </c>
      <c r="I5" s="20" t="s">
        <v>27</v>
      </c>
      <c r="J5" s="21">
        <v>3.65</v>
      </c>
      <c r="K5" s="21">
        <v>3.65</v>
      </c>
      <c r="L5" s="22">
        <v>20240108</v>
      </c>
      <c r="M5" s="17">
        <v>363</v>
      </c>
      <c r="N5" s="23">
        <f>G5*M5/360*K5/100</f>
        <v>1104.125</v>
      </c>
    </row>
    <row r="6" s="3" customFormat="1" ht="67" customHeight="1" spans="1:14">
      <c r="A6" s="17">
        <v>4</v>
      </c>
      <c r="B6" s="18" t="s">
        <v>15</v>
      </c>
      <c r="C6" s="18" t="s">
        <v>16</v>
      </c>
      <c r="D6" s="18" t="s">
        <v>28</v>
      </c>
      <c r="E6" s="19" t="s">
        <v>29</v>
      </c>
      <c r="F6" s="17" t="s">
        <v>30</v>
      </c>
      <c r="G6" s="20">
        <v>50000</v>
      </c>
      <c r="H6" s="20">
        <v>20250114</v>
      </c>
      <c r="I6" s="20">
        <v>20260114</v>
      </c>
      <c r="J6" s="21" t="s">
        <v>31</v>
      </c>
      <c r="K6" s="21" t="s">
        <v>31</v>
      </c>
      <c r="L6" s="22">
        <v>20260109</v>
      </c>
      <c r="M6" s="17">
        <v>360</v>
      </c>
      <c r="N6" s="23">
        <v>1550</v>
      </c>
    </row>
    <row r="7" s="3" customFormat="1" ht="67" customHeight="1" spans="1:14">
      <c r="A7" s="17">
        <v>5</v>
      </c>
      <c r="B7" s="18" t="s">
        <v>16</v>
      </c>
      <c r="C7" s="18" t="s">
        <v>16</v>
      </c>
      <c r="D7" s="18" t="s">
        <v>32</v>
      </c>
      <c r="E7" s="19" t="s">
        <v>33</v>
      </c>
      <c r="F7" s="17" t="s">
        <v>30</v>
      </c>
      <c r="G7" s="20">
        <v>30000</v>
      </c>
      <c r="H7" s="20" t="s">
        <v>34</v>
      </c>
      <c r="I7" s="20" t="s">
        <v>35</v>
      </c>
      <c r="J7" s="21">
        <v>3.55</v>
      </c>
      <c r="K7" s="21">
        <v>3.55</v>
      </c>
      <c r="L7" s="22">
        <v>20240716</v>
      </c>
      <c r="M7" s="17">
        <v>361</v>
      </c>
      <c r="N7" s="23">
        <f>G7*M7/360*K7/100</f>
        <v>1067.95833333333</v>
      </c>
    </row>
    <row r="8" s="3" customFormat="1" ht="67" customHeight="1" spans="1:14">
      <c r="A8" s="17">
        <v>6</v>
      </c>
      <c r="B8" s="18" t="s">
        <v>15</v>
      </c>
      <c r="C8" s="18" t="s">
        <v>36</v>
      </c>
      <c r="D8" s="18" t="s">
        <v>37</v>
      </c>
      <c r="E8" s="19" t="s">
        <v>38</v>
      </c>
      <c r="F8" s="17" t="s">
        <v>39</v>
      </c>
      <c r="G8" s="20">
        <v>50000</v>
      </c>
      <c r="H8" s="20">
        <v>20250425</v>
      </c>
      <c r="I8" s="20">
        <v>20260425</v>
      </c>
      <c r="J8" s="21">
        <v>3.1</v>
      </c>
      <c r="K8" s="21">
        <v>3.1</v>
      </c>
      <c r="L8" s="22">
        <v>20260423</v>
      </c>
      <c r="M8" s="17">
        <v>363</v>
      </c>
      <c r="N8" s="23">
        <f t="shared" ref="N8:N12" si="0">G8*J8*M8/360/100</f>
        <v>1562.91666666667</v>
      </c>
    </row>
    <row r="9" s="3" customFormat="1" ht="67" customHeight="1" spans="1:14">
      <c r="A9" s="17">
        <v>7</v>
      </c>
      <c r="B9" s="18" t="s">
        <v>15</v>
      </c>
      <c r="C9" s="18" t="s">
        <v>40</v>
      </c>
      <c r="D9" s="18" t="s">
        <v>41</v>
      </c>
      <c r="E9" s="19" t="s">
        <v>42</v>
      </c>
      <c r="F9" s="17" t="s">
        <v>43</v>
      </c>
      <c r="G9" s="20">
        <v>20000</v>
      </c>
      <c r="H9" s="20" t="s">
        <v>44</v>
      </c>
      <c r="I9" s="20" t="s">
        <v>45</v>
      </c>
      <c r="J9" s="21">
        <v>3.1</v>
      </c>
      <c r="K9" s="21">
        <v>3.1</v>
      </c>
      <c r="L9" s="22">
        <v>20260416</v>
      </c>
      <c r="M9" s="17">
        <v>364</v>
      </c>
      <c r="N9" s="23">
        <f t="shared" si="0"/>
        <v>626.888888888889</v>
      </c>
    </row>
    <row r="10" s="3" customFormat="1" ht="67" customHeight="1" spans="1:14">
      <c r="A10" s="17">
        <v>8</v>
      </c>
      <c r="B10" s="18" t="s">
        <v>15</v>
      </c>
      <c r="C10" s="18" t="s">
        <v>46</v>
      </c>
      <c r="D10" s="18" t="s">
        <v>47</v>
      </c>
      <c r="E10" s="19" t="s">
        <v>48</v>
      </c>
      <c r="F10" s="17" t="s">
        <v>43</v>
      </c>
      <c r="G10" s="20">
        <v>50000</v>
      </c>
      <c r="H10" s="20" t="s">
        <v>49</v>
      </c>
      <c r="I10" s="20" t="s">
        <v>50</v>
      </c>
      <c r="J10" s="21">
        <v>3.1</v>
      </c>
      <c r="K10" s="21">
        <v>3.1</v>
      </c>
      <c r="L10" s="22">
        <v>20260409</v>
      </c>
      <c r="M10" s="17">
        <v>359</v>
      </c>
      <c r="N10" s="23">
        <f t="shared" si="0"/>
        <v>1545.69444444444</v>
      </c>
    </row>
    <row r="11" s="3" customFormat="1" ht="67" customHeight="1" spans="1:14">
      <c r="A11" s="17">
        <v>9</v>
      </c>
      <c r="B11" s="18" t="s">
        <v>15</v>
      </c>
      <c r="C11" s="18" t="s">
        <v>16</v>
      </c>
      <c r="D11" s="18" t="s">
        <v>51</v>
      </c>
      <c r="E11" s="19" t="s">
        <v>52</v>
      </c>
      <c r="F11" s="17" t="s">
        <v>53</v>
      </c>
      <c r="G11" s="20">
        <v>30000</v>
      </c>
      <c r="H11" s="20">
        <v>20250408</v>
      </c>
      <c r="I11" s="20">
        <v>20260408</v>
      </c>
      <c r="J11" s="21">
        <v>3.1</v>
      </c>
      <c r="K11" s="21">
        <v>3.1</v>
      </c>
      <c r="L11" s="22">
        <v>20251204</v>
      </c>
      <c r="M11" s="17">
        <v>240</v>
      </c>
      <c r="N11" s="23">
        <f t="shared" si="0"/>
        <v>620</v>
      </c>
    </row>
    <row r="12" s="3" customFormat="1" ht="67" customHeight="1" spans="1:14">
      <c r="A12" s="17">
        <v>10</v>
      </c>
      <c r="B12" s="18" t="s">
        <v>15</v>
      </c>
      <c r="C12" s="18" t="s">
        <v>36</v>
      </c>
      <c r="D12" s="18" t="s">
        <v>54</v>
      </c>
      <c r="E12" s="19" t="s">
        <v>55</v>
      </c>
      <c r="F12" s="17" t="s">
        <v>39</v>
      </c>
      <c r="G12" s="20">
        <v>50000</v>
      </c>
      <c r="H12" s="20">
        <v>20250422</v>
      </c>
      <c r="I12" s="20">
        <v>20260422</v>
      </c>
      <c r="J12" s="21">
        <v>3.1</v>
      </c>
      <c r="K12" s="21">
        <v>3.1</v>
      </c>
      <c r="L12" s="22">
        <v>20260323</v>
      </c>
      <c r="M12" s="17">
        <v>335</v>
      </c>
      <c r="N12" s="23">
        <f t="shared" si="0"/>
        <v>1442.36111111111</v>
      </c>
    </row>
    <row r="13" s="3" customFormat="1" ht="67" customHeight="1" spans="1:14">
      <c r="A13" s="17">
        <v>11</v>
      </c>
      <c r="B13" s="18" t="s">
        <v>15</v>
      </c>
      <c r="C13" s="18" t="s">
        <v>46</v>
      </c>
      <c r="D13" s="18" t="s">
        <v>56</v>
      </c>
      <c r="E13" s="19" t="s">
        <v>57</v>
      </c>
      <c r="F13" s="17" t="s">
        <v>58</v>
      </c>
      <c r="G13" s="20">
        <v>30000</v>
      </c>
      <c r="H13" s="20" t="s">
        <v>59</v>
      </c>
      <c r="I13" s="20" t="s">
        <v>60</v>
      </c>
      <c r="J13" s="21">
        <v>3.35</v>
      </c>
      <c r="K13" s="21">
        <v>3.35</v>
      </c>
      <c r="L13" s="22">
        <v>20250714</v>
      </c>
      <c r="M13" s="17">
        <v>342</v>
      </c>
      <c r="N13" s="23">
        <f>G13*K13*M13/365/100</f>
        <v>941.671232876712</v>
      </c>
    </row>
    <row r="14" s="3" customFormat="1" ht="67" customHeight="1" spans="1:14">
      <c r="A14" s="17">
        <v>12</v>
      </c>
      <c r="B14" s="18" t="s">
        <v>15</v>
      </c>
      <c r="C14" s="18" t="s">
        <v>36</v>
      </c>
      <c r="D14" s="18" t="s">
        <v>61</v>
      </c>
      <c r="E14" s="19" t="s">
        <v>62</v>
      </c>
      <c r="F14" s="17" t="s">
        <v>63</v>
      </c>
      <c r="G14" s="20">
        <v>50000</v>
      </c>
      <c r="H14" s="20" t="s">
        <v>64</v>
      </c>
      <c r="I14" s="20" t="s">
        <v>65</v>
      </c>
      <c r="J14" s="21">
        <v>3.35</v>
      </c>
      <c r="K14" s="21">
        <v>3.35</v>
      </c>
      <c r="L14" s="22" t="s">
        <v>66</v>
      </c>
      <c r="M14" s="17">
        <v>356</v>
      </c>
      <c r="N14" s="23">
        <f>G14*K14*M14/365/100</f>
        <v>1633.69863013699</v>
      </c>
    </row>
    <row r="15" s="3" customFormat="1" ht="67" customHeight="1" spans="1:14">
      <c r="A15" s="17">
        <v>13</v>
      </c>
      <c r="B15" s="18" t="s">
        <v>15</v>
      </c>
      <c r="C15" s="18" t="s">
        <v>46</v>
      </c>
      <c r="D15" s="18" t="s">
        <v>47</v>
      </c>
      <c r="E15" s="19" t="s">
        <v>67</v>
      </c>
      <c r="F15" s="17" t="s">
        <v>58</v>
      </c>
      <c r="G15" s="20">
        <v>50000</v>
      </c>
      <c r="H15" s="20">
        <v>20241128</v>
      </c>
      <c r="I15" s="20">
        <v>20251128</v>
      </c>
      <c r="J15" s="21">
        <v>3.1</v>
      </c>
      <c r="K15" s="21">
        <v>3.1</v>
      </c>
      <c r="L15" s="22">
        <v>20251107</v>
      </c>
      <c r="M15" s="17">
        <v>344</v>
      </c>
      <c r="N15" s="23">
        <f>G15*M15/360*K15/100</f>
        <v>1481.11111111111</v>
      </c>
    </row>
    <row r="16" s="3" customFormat="1" ht="67" customHeight="1" spans="1:14">
      <c r="A16" s="17">
        <v>14</v>
      </c>
      <c r="B16" s="18" t="s">
        <v>15</v>
      </c>
      <c r="C16" s="18" t="s">
        <v>46</v>
      </c>
      <c r="D16" s="18" t="s">
        <v>47</v>
      </c>
      <c r="E16" s="19" t="s">
        <v>38</v>
      </c>
      <c r="F16" s="17" t="s">
        <v>25</v>
      </c>
      <c r="G16" s="20">
        <v>40000</v>
      </c>
      <c r="H16" s="20" t="s">
        <v>68</v>
      </c>
      <c r="I16" s="20" t="s">
        <v>69</v>
      </c>
      <c r="J16" s="21">
        <v>3.1</v>
      </c>
      <c r="K16" s="21">
        <v>3.1</v>
      </c>
      <c r="L16" s="22">
        <v>20250712</v>
      </c>
      <c r="M16" s="17">
        <v>262</v>
      </c>
      <c r="N16" s="23">
        <f t="shared" ref="N16:N20" si="1">G16*J16*M16/360/100</f>
        <v>902.444444444444</v>
      </c>
    </row>
    <row r="17" s="3" customFormat="1" ht="67" customHeight="1" spans="1:14">
      <c r="A17" s="17">
        <v>15</v>
      </c>
      <c r="B17" s="18" t="s">
        <v>15</v>
      </c>
      <c r="C17" s="18" t="s">
        <v>46</v>
      </c>
      <c r="D17" s="18" t="s">
        <v>70</v>
      </c>
      <c r="E17" s="19" t="s">
        <v>71</v>
      </c>
      <c r="F17" s="17" t="s">
        <v>43</v>
      </c>
      <c r="G17" s="20">
        <v>30000</v>
      </c>
      <c r="H17" s="20" t="s">
        <v>72</v>
      </c>
      <c r="I17" s="20" t="s">
        <v>73</v>
      </c>
      <c r="J17" s="21">
        <v>3.1</v>
      </c>
      <c r="K17" s="21">
        <v>3.1</v>
      </c>
      <c r="L17" s="22">
        <v>20260303</v>
      </c>
      <c r="M17" s="17">
        <v>340</v>
      </c>
      <c r="N17" s="23">
        <f t="shared" si="1"/>
        <v>878.333333333333</v>
      </c>
    </row>
    <row r="18" s="3" customFormat="1" ht="67" customHeight="1" spans="1:14">
      <c r="A18" s="17">
        <v>16</v>
      </c>
      <c r="B18" s="18" t="s">
        <v>15</v>
      </c>
      <c r="C18" s="18" t="s">
        <v>16</v>
      </c>
      <c r="D18" s="18" t="s">
        <v>74</v>
      </c>
      <c r="E18" s="19" t="s">
        <v>75</v>
      </c>
      <c r="F18" s="17" t="s">
        <v>30</v>
      </c>
      <c r="G18" s="20">
        <v>50000</v>
      </c>
      <c r="H18" s="20">
        <v>20250113</v>
      </c>
      <c r="I18" s="20">
        <v>20260113</v>
      </c>
      <c r="J18" s="21" t="s">
        <v>31</v>
      </c>
      <c r="K18" s="21" t="s">
        <v>31</v>
      </c>
      <c r="L18" s="22">
        <v>20251227</v>
      </c>
      <c r="M18" s="17">
        <v>348</v>
      </c>
      <c r="N18" s="23">
        <v>1498.33333333333</v>
      </c>
    </row>
    <row r="19" s="3" customFormat="1" ht="67" customHeight="1" spans="1:14">
      <c r="A19" s="17">
        <v>17</v>
      </c>
      <c r="B19" s="18" t="s">
        <v>15</v>
      </c>
      <c r="C19" s="18" t="s">
        <v>46</v>
      </c>
      <c r="D19" s="18" t="s">
        <v>70</v>
      </c>
      <c r="E19" s="19" t="s">
        <v>76</v>
      </c>
      <c r="F19" s="17" t="s">
        <v>43</v>
      </c>
      <c r="G19" s="20">
        <v>50000</v>
      </c>
      <c r="H19" s="20" t="s">
        <v>77</v>
      </c>
      <c r="I19" s="20" t="s">
        <v>78</v>
      </c>
      <c r="J19" s="21">
        <v>3.1</v>
      </c>
      <c r="K19" s="21">
        <v>3.1</v>
      </c>
      <c r="L19" s="22">
        <v>20260106</v>
      </c>
      <c r="M19" s="17">
        <v>349</v>
      </c>
      <c r="N19" s="23">
        <v>1502.63888888889</v>
      </c>
    </row>
    <row r="20" s="3" customFormat="1" ht="67" customHeight="1" spans="1:14">
      <c r="A20" s="17">
        <v>18</v>
      </c>
      <c r="B20" s="18" t="s">
        <v>15</v>
      </c>
      <c r="C20" s="18" t="s">
        <v>46</v>
      </c>
      <c r="D20" s="18" t="s">
        <v>56</v>
      </c>
      <c r="E20" s="19" t="s">
        <v>79</v>
      </c>
      <c r="F20" s="17" t="s">
        <v>43</v>
      </c>
      <c r="G20" s="20">
        <v>50000</v>
      </c>
      <c r="H20" s="20" t="s">
        <v>49</v>
      </c>
      <c r="I20" s="20" t="s">
        <v>50</v>
      </c>
      <c r="J20" s="21">
        <v>3.1</v>
      </c>
      <c r="K20" s="21">
        <v>3.1</v>
      </c>
      <c r="L20" s="22">
        <v>20260408</v>
      </c>
      <c r="M20" s="17">
        <v>358</v>
      </c>
      <c r="N20" s="23">
        <f t="shared" si="1"/>
        <v>1541.38888888889</v>
      </c>
    </row>
    <row r="21" s="3" customFormat="1" ht="67" customHeight="1" spans="1:14">
      <c r="A21" s="17">
        <v>19</v>
      </c>
      <c r="B21" s="18" t="s">
        <v>15</v>
      </c>
      <c r="C21" s="18" t="s">
        <v>46</v>
      </c>
      <c r="D21" s="18" t="s">
        <v>80</v>
      </c>
      <c r="E21" s="19" t="s">
        <v>81</v>
      </c>
      <c r="F21" s="17" t="s">
        <v>58</v>
      </c>
      <c r="G21" s="20">
        <v>40000</v>
      </c>
      <c r="H21" s="20" t="s">
        <v>82</v>
      </c>
      <c r="I21" s="20" t="s">
        <v>83</v>
      </c>
      <c r="J21" s="21">
        <v>3.1</v>
      </c>
      <c r="K21" s="21">
        <v>3.1</v>
      </c>
      <c r="L21" s="22">
        <v>20251123</v>
      </c>
      <c r="M21" s="17">
        <v>347</v>
      </c>
      <c r="N21" s="23">
        <f>G21*J21*M21/100/360</f>
        <v>1195.22222222222</v>
      </c>
    </row>
    <row r="22" s="3" customFormat="1" ht="67" customHeight="1" spans="1:14">
      <c r="A22" s="17">
        <v>20</v>
      </c>
      <c r="B22" s="18" t="s">
        <v>15</v>
      </c>
      <c r="C22" s="18" t="s">
        <v>16</v>
      </c>
      <c r="D22" s="18" t="s">
        <v>74</v>
      </c>
      <c r="E22" s="19" t="s">
        <v>84</v>
      </c>
      <c r="F22" s="17" t="s">
        <v>30</v>
      </c>
      <c r="G22" s="20">
        <v>10000</v>
      </c>
      <c r="H22" s="20">
        <v>20250219</v>
      </c>
      <c r="I22" s="20">
        <v>20260219</v>
      </c>
      <c r="J22" s="21">
        <v>3.1</v>
      </c>
      <c r="K22" s="21">
        <v>3.1</v>
      </c>
      <c r="L22" s="22">
        <v>20260119</v>
      </c>
      <c r="M22" s="17">
        <v>334</v>
      </c>
      <c r="N22" s="23">
        <f>G22*K22*M22/100/360</f>
        <v>287.611111111111</v>
      </c>
    </row>
    <row r="23" s="3" customFormat="1" ht="67" customHeight="1" spans="1:14">
      <c r="A23" s="17">
        <v>21</v>
      </c>
      <c r="B23" s="18" t="s">
        <v>15</v>
      </c>
      <c r="C23" s="18" t="s">
        <v>36</v>
      </c>
      <c r="D23" s="18" t="s">
        <v>37</v>
      </c>
      <c r="E23" s="19" t="s">
        <v>85</v>
      </c>
      <c r="F23" s="17" t="s">
        <v>39</v>
      </c>
      <c r="G23" s="20">
        <v>30000</v>
      </c>
      <c r="H23" s="20">
        <v>20250411</v>
      </c>
      <c r="I23" s="20">
        <v>20260411</v>
      </c>
      <c r="J23" s="21">
        <v>3.1</v>
      </c>
      <c r="K23" s="21">
        <v>3.1</v>
      </c>
      <c r="L23" s="22">
        <v>20260312</v>
      </c>
      <c r="M23" s="17">
        <v>335</v>
      </c>
      <c r="N23" s="23">
        <f t="shared" ref="N23:N26" si="2">G23*J23*M23/360/100</f>
        <v>865.416666666667</v>
      </c>
    </row>
    <row r="24" s="3" customFormat="1" ht="67" customHeight="1" spans="1:14">
      <c r="A24" s="17">
        <v>22</v>
      </c>
      <c r="B24" s="18" t="s">
        <v>15</v>
      </c>
      <c r="C24" s="18" t="s">
        <v>86</v>
      </c>
      <c r="D24" s="18" t="s">
        <v>87</v>
      </c>
      <c r="E24" s="19" t="s">
        <v>88</v>
      </c>
      <c r="F24" s="17" t="s">
        <v>43</v>
      </c>
      <c r="G24" s="20">
        <v>50000</v>
      </c>
      <c r="H24" s="20" t="s">
        <v>89</v>
      </c>
      <c r="I24" s="20" t="s">
        <v>90</v>
      </c>
      <c r="J24" s="21">
        <v>3.1</v>
      </c>
      <c r="K24" s="21">
        <v>3.1</v>
      </c>
      <c r="L24" s="22">
        <v>20260420</v>
      </c>
      <c r="M24" s="17">
        <v>362</v>
      </c>
      <c r="N24" s="23">
        <f t="shared" si="2"/>
        <v>1558.61111111111</v>
      </c>
    </row>
    <row r="25" s="3" customFormat="1" ht="67" customHeight="1" spans="1:14">
      <c r="A25" s="17">
        <v>23</v>
      </c>
      <c r="B25" s="18" t="s">
        <v>15</v>
      </c>
      <c r="C25" s="18" t="s">
        <v>46</v>
      </c>
      <c r="D25" s="18" t="s">
        <v>47</v>
      </c>
      <c r="E25" s="19" t="s">
        <v>91</v>
      </c>
      <c r="F25" s="17" t="s">
        <v>43</v>
      </c>
      <c r="G25" s="20">
        <v>30000</v>
      </c>
      <c r="H25" s="20" t="s">
        <v>44</v>
      </c>
      <c r="I25" s="20" t="s">
        <v>45</v>
      </c>
      <c r="J25" s="21">
        <v>3.1</v>
      </c>
      <c r="K25" s="21">
        <v>3.1</v>
      </c>
      <c r="L25" s="22">
        <v>20260413</v>
      </c>
      <c r="M25" s="17">
        <v>361</v>
      </c>
      <c r="N25" s="23">
        <f t="shared" si="2"/>
        <v>932.583333333333</v>
      </c>
    </row>
    <row r="26" s="3" customFormat="1" ht="67" customHeight="1" spans="1:14">
      <c r="A26" s="17">
        <v>24</v>
      </c>
      <c r="B26" s="18" t="s">
        <v>15</v>
      </c>
      <c r="C26" s="18" t="s">
        <v>46</v>
      </c>
      <c r="D26" s="18" t="s">
        <v>92</v>
      </c>
      <c r="E26" s="19" t="s">
        <v>93</v>
      </c>
      <c r="F26" s="17" t="s">
        <v>43</v>
      </c>
      <c r="G26" s="20">
        <v>30000</v>
      </c>
      <c r="H26" s="20" t="s">
        <v>89</v>
      </c>
      <c r="I26" s="20" t="s">
        <v>90</v>
      </c>
      <c r="J26" s="21">
        <v>3.1</v>
      </c>
      <c r="K26" s="21">
        <v>3.1</v>
      </c>
      <c r="L26" s="22">
        <v>20260403</v>
      </c>
      <c r="M26" s="17">
        <v>345</v>
      </c>
      <c r="N26" s="23">
        <f t="shared" ref="N26:N28" si="3">G26*J26*M26/360/100</f>
        <v>891.25</v>
      </c>
    </row>
    <row r="27" s="3" customFormat="1" ht="67" customHeight="1" spans="1:14">
      <c r="A27" s="17">
        <v>25</v>
      </c>
      <c r="B27" s="18" t="s">
        <v>15</v>
      </c>
      <c r="C27" s="18" t="s">
        <v>46</v>
      </c>
      <c r="D27" s="18" t="s">
        <v>92</v>
      </c>
      <c r="E27" s="19" t="s">
        <v>94</v>
      </c>
      <c r="F27" s="17" t="s">
        <v>43</v>
      </c>
      <c r="G27" s="20">
        <v>50000</v>
      </c>
      <c r="H27" s="20" t="s">
        <v>95</v>
      </c>
      <c r="I27" s="20" t="s">
        <v>96</v>
      </c>
      <c r="J27" s="21">
        <v>3.1</v>
      </c>
      <c r="K27" s="21">
        <v>3.1</v>
      </c>
      <c r="L27" s="22">
        <v>20260408</v>
      </c>
      <c r="M27" s="17">
        <v>359</v>
      </c>
      <c r="N27" s="23">
        <f t="shared" si="3"/>
        <v>1545.69444444444</v>
      </c>
    </row>
    <row r="28" s="3" customFormat="1" ht="67" customHeight="1" spans="1:14">
      <c r="A28" s="17">
        <v>26</v>
      </c>
      <c r="B28" s="18" t="s">
        <v>15</v>
      </c>
      <c r="C28" s="18" t="s">
        <v>36</v>
      </c>
      <c r="D28" s="18" t="s">
        <v>97</v>
      </c>
      <c r="E28" s="19" t="s">
        <v>98</v>
      </c>
      <c r="F28" s="17" t="s">
        <v>39</v>
      </c>
      <c r="G28" s="20">
        <v>50000</v>
      </c>
      <c r="H28" s="20" t="s">
        <v>99</v>
      </c>
      <c r="I28" s="20" t="s">
        <v>100</v>
      </c>
      <c r="J28" s="21">
        <v>3.1</v>
      </c>
      <c r="K28" s="21">
        <v>3.1</v>
      </c>
      <c r="L28" s="22">
        <v>20260407</v>
      </c>
      <c r="M28" s="17">
        <v>363</v>
      </c>
      <c r="N28" s="23">
        <f t="shared" si="3"/>
        <v>1562.91666666667</v>
      </c>
    </row>
    <row r="29" s="3" customFormat="1" ht="67" customHeight="1" spans="1:14">
      <c r="A29" s="17">
        <v>27</v>
      </c>
      <c r="B29" s="18" t="s">
        <v>15</v>
      </c>
      <c r="C29" s="18" t="s">
        <v>46</v>
      </c>
      <c r="D29" s="18" t="s">
        <v>47</v>
      </c>
      <c r="E29" s="19" t="s">
        <v>101</v>
      </c>
      <c r="F29" s="17" t="s">
        <v>102</v>
      </c>
      <c r="G29" s="20">
        <v>30000</v>
      </c>
      <c r="H29" s="20" t="s">
        <v>103</v>
      </c>
      <c r="I29" s="20" t="s">
        <v>104</v>
      </c>
      <c r="J29" s="21" t="s">
        <v>31</v>
      </c>
      <c r="K29" s="21" t="s">
        <v>31</v>
      </c>
      <c r="L29" s="22">
        <v>20251230</v>
      </c>
      <c r="M29" s="17">
        <v>229</v>
      </c>
      <c r="N29" s="23">
        <f t="shared" ref="N29:N34" si="4">G29*J29*M29/100/361</f>
        <v>589.94459833795</v>
      </c>
    </row>
    <row r="30" s="3" customFormat="1" ht="67" customHeight="1" spans="1:14">
      <c r="A30" s="17">
        <v>28</v>
      </c>
      <c r="B30" s="18" t="s">
        <v>15</v>
      </c>
      <c r="C30" s="18" t="s">
        <v>46</v>
      </c>
      <c r="D30" s="18" t="s">
        <v>92</v>
      </c>
      <c r="E30" s="19" t="s">
        <v>105</v>
      </c>
      <c r="F30" s="17" t="s">
        <v>102</v>
      </c>
      <c r="G30" s="20">
        <v>50000</v>
      </c>
      <c r="H30" s="20" t="s">
        <v>106</v>
      </c>
      <c r="I30" s="20" t="s">
        <v>107</v>
      </c>
      <c r="J30" s="21" t="s">
        <v>31</v>
      </c>
      <c r="K30" s="21" t="s">
        <v>31</v>
      </c>
      <c r="L30" s="22">
        <v>20251103</v>
      </c>
      <c r="M30" s="17">
        <v>179</v>
      </c>
      <c r="N30" s="23">
        <f t="shared" si="4"/>
        <v>768.559556786704</v>
      </c>
    </row>
    <row r="31" s="3" customFormat="1" ht="67" customHeight="1" spans="1:14">
      <c r="A31" s="17">
        <v>29</v>
      </c>
      <c r="B31" s="18" t="s">
        <v>15</v>
      </c>
      <c r="C31" s="18" t="s">
        <v>40</v>
      </c>
      <c r="D31" s="18" t="s">
        <v>108</v>
      </c>
      <c r="E31" s="19" t="s">
        <v>109</v>
      </c>
      <c r="F31" s="17" t="s">
        <v>110</v>
      </c>
      <c r="G31" s="20">
        <v>50000</v>
      </c>
      <c r="H31" s="20" t="s">
        <v>103</v>
      </c>
      <c r="I31" s="20" t="s">
        <v>104</v>
      </c>
      <c r="J31" s="21" t="s">
        <v>31</v>
      </c>
      <c r="K31" s="21" t="s">
        <v>31</v>
      </c>
      <c r="L31" s="22">
        <v>20260512</v>
      </c>
      <c r="M31" s="17">
        <v>362</v>
      </c>
      <c r="N31" s="23">
        <f t="shared" si="4"/>
        <v>1554.29362880886</v>
      </c>
    </row>
    <row r="32" s="3" customFormat="1" ht="67" customHeight="1" spans="1:14">
      <c r="A32" s="17">
        <v>30</v>
      </c>
      <c r="B32" s="18" t="s">
        <v>15</v>
      </c>
      <c r="C32" s="18" t="s">
        <v>16</v>
      </c>
      <c r="D32" s="18" t="s">
        <v>111</v>
      </c>
      <c r="E32" s="19" t="s">
        <v>112</v>
      </c>
      <c r="F32" s="17" t="s">
        <v>30</v>
      </c>
      <c r="G32" s="20">
        <v>50000</v>
      </c>
      <c r="H32" s="20" t="s">
        <v>113</v>
      </c>
      <c r="I32" s="20" t="s">
        <v>114</v>
      </c>
      <c r="J32" s="21" t="s">
        <v>31</v>
      </c>
      <c r="K32" s="21" t="s">
        <v>31</v>
      </c>
      <c r="L32" s="22">
        <v>20260506</v>
      </c>
      <c r="M32" s="17">
        <v>364</v>
      </c>
      <c r="N32" s="23">
        <f t="shared" si="4"/>
        <v>1562.88088642659</v>
      </c>
    </row>
    <row r="33" s="3" customFormat="1" ht="67" customHeight="1" spans="1:14">
      <c r="A33" s="17">
        <v>31</v>
      </c>
      <c r="B33" s="18" t="s">
        <v>15</v>
      </c>
      <c r="C33" s="18" t="s">
        <v>16</v>
      </c>
      <c r="D33" s="18" t="s">
        <v>115</v>
      </c>
      <c r="E33" s="19" t="s">
        <v>116</v>
      </c>
      <c r="F33" s="17" t="s">
        <v>30</v>
      </c>
      <c r="G33" s="20">
        <v>50000</v>
      </c>
      <c r="H33" s="20" t="s">
        <v>117</v>
      </c>
      <c r="I33" s="20" t="s">
        <v>118</v>
      </c>
      <c r="J33" s="21" t="s">
        <v>119</v>
      </c>
      <c r="K33" s="21" t="s">
        <v>119</v>
      </c>
      <c r="L33" s="22">
        <v>20260513</v>
      </c>
      <c r="M33" s="17">
        <v>350</v>
      </c>
      <c r="N33" s="23">
        <f t="shared" si="4"/>
        <v>1454.29362880886</v>
      </c>
    </row>
    <row r="34" s="3" customFormat="1" ht="67" customHeight="1" spans="1:14">
      <c r="A34" s="17">
        <v>32</v>
      </c>
      <c r="B34" s="18" t="s">
        <v>15</v>
      </c>
      <c r="C34" s="18" t="s">
        <v>46</v>
      </c>
      <c r="D34" s="18" t="s">
        <v>120</v>
      </c>
      <c r="E34" s="19" t="s">
        <v>121</v>
      </c>
      <c r="F34" s="17" t="s">
        <v>102</v>
      </c>
      <c r="G34" s="20">
        <v>40000</v>
      </c>
      <c r="H34" s="20" t="s">
        <v>103</v>
      </c>
      <c r="I34" s="20" t="s">
        <v>104</v>
      </c>
      <c r="J34" s="21" t="s">
        <v>31</v>
      </c>
      <c r="K34" s="21" t="s">
        <v>31</v>
      </c>
      <c r="L34" s="22">
        <v>20260511</v>
      </c>
      <c r="M34" s="17">
        <v>361</v>
      </c>
      <c r="N34" s="23">
        <f t="shared" si="4"/>
        <v>1240</v>
      </c>
    </row>
    <row r="35" ht="90" customHeight="1" spans="1:14">
      <c r="A35" s="24" t="s">
        <v>122</v>
      </c>
      <c r="B35" s="25"/>
      <c r="C35" s="25"/>
      <c r="D35" s="26"/>
      <c r="E35" s="27"/>
      <c r="F35" s="28"/>
      <c r="G35" s="27"/>
      <c r="H35" s="27"/>
      <c r="I35" s="27"/>
      <c r="J35" s="27"/>
      <c r="K35" s="27"/>
      <c r="L35" s="29"/>
      <c r="M35" s="27"/>
      <c r="N35" s="30">
        <f>SUM(N3:N34)</f>
        <v>38662.1477177382</v>
      </c>
    </row>
  </sheetData>
  <mergeCells count="2">
    <mergeCell ref="A1:N1"/>
    <mergeCell ref="A35:D35"/>
  </mergeCells>
  <pageMargins left="0.7" right="0.7" top="0.75" bottom="0.75" header="0.3" footer="0.3"/>
  <pageSetup paperSize="9" scale="30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TD-YWGLB-MQH</dc:creator>
  <cp:lastModifiedBy>user</cp:lastModifiedBy>
  <dcterms:created xsi:type="dcterms:W3CDTF">2006-09-19T11:21:00Z</dcterms:created>
  <dcterms:modified xsi:type="dcterms:W3CDTF">2026-06-15T15:41:18Z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5C9250FE1F78D8AC8CA92F6A27A6880E_43</vt:lpwstr>
  </property>
  <property fmtid="{D5CDD505-2E9C-101B-9397-08002B2CF9AE}" pid="3" name="KSOProductBuildVer">
    <vt:lpwstr>2052-12.1.2.23582</vt:lpwstr>
  </property>
</Properties>
</file>